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9705" yWindow="-15" windowWidth="9510" windowHeight="5970"/>
  </bookViews>
  <sheets>
    <sheet name="法非適用_下水道事業" sheetId="4" r:id="rId1"/>
    <sheet name="データ" sheetId="5" state="hidden" r:id="rId2"/>
  </sheets>
  <calcPr calcId="145621" calcMode="manual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<sst xmlns="http://schemas.openxmlformats.org/spreadsheetml/2006/main" count="221" uniqueCount="111">
  <si>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</si>
  <si>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</si>
  <si>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</si>
  <si>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</si>
  <si>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</si>
  <si>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</si>
  <si>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</si>
  <si>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</si>
  <si>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</si>
  <si>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</si>
  <si>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</si>
  <si>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</si>
  <si>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</si>
  <si>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</si>
  <si>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</si>
  <si>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</si>
  <si>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</si>
  <si>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</si>
  <si>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</si>
  <si>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</si>
  <si>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</si>
  <si>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</si>
  <si>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</si>
  <si>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</si>
  <si>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</si>
  <si>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</si>
  <si>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</si>
  <si>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</si>
  <si>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</si>
  <si>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</si>
  <si>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</si>
  <si>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</si>
  <si>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</si>
  <si>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</si>
  <si>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</si>
  <si>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</si>
  <si>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</si>
  <si>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</si>
  <si>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</si>
  <si>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</si>
  <si>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</si>
  <si>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</si>
  <si>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</si>
  <si>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</si>
  <si>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</si>
  <si>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</si>
  <si>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</si>
  <si>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</si>
  <si>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</si>
  <si>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</si>
  <si>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</si>
  <si>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</si>
  <si>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</si>
  <si>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</si>
  <si>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</si>
  <si>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</si>
  <si>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</si>
  <si>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</si>
  <si>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</si>
  <si>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</si>
  <si>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</si>
  <si>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</si>
  <si>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</si>
  <si>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</si>
  <si>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</si>
  <si>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</si>
  <si>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</si>
  <si>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</si>
  <si>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</si>
  <si>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</si>
  <si>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</si>
  <si>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</si>
  <si>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</si>
  <si>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</si>
  <si>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</si>
  <si>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</si>
  <si>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</si>
  <si>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</si>
  <si>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</si>
  <si>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</si>
  <si>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</si>
  <si>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</si>
  <si>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</si>
  <si>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</si>
  <si>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</si>
  <si>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</si>
  <si>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</si>
  <si>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</si>
  <si>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</si>
  <si>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</si>
  <si>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</si>
  <si>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</si>
  <si>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</si>
  <si>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</si>
  <si>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</si>
  <si>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</si>
  <si>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佐井村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</si>
  <si>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</si>
  <si>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</si>
  <si>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</si>
  <si>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</si>
  <si>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</si>
  <si>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</si>
  <si>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</si>
  <si>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</si>
  <si>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</si>
  <si>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</si>
  <si>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</si>
  <si>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特定環境保全公共下水道事業は維持管理・村債償還費用を他会計繰入金より充当しているのが現状である。
　また、事業休止してから5年程度経っており、現在は村債の償還ピークである。今後5年程度は平成27年度決算と同様の村債償還が発生すると思われる。</t>
    <rPh sb="116" eb="117">
      <t>オモ</t>
    </rPh>
    <phoneticPr fontId="4"/>
  </si>
  <si>
    <t xml:space="preserve">　供用開始後から約10年程度経過しており、施設構造物については、極端な劣化は見られない。施設機械設備については連続稼働する設備も存在することから、今後は維持管理計画を策定し適切な機器更新等に努めていきたい。
　また、維持管理費の低減・下水道加入の促進など各種施策実施するとともに、使用料料金の改定を検討し収益の向上を図る。
</t>
    <phoneticPr fontId="4"/>
  </si>
  <si>
    <t>　供用開始後から約10年程度経過しており、施設構造物については、極端な劣化は見られない。施設機械設備については連続稼働する設備も存在することから、オーバーホール等の修繕を行わなければならない機器も見られる。</t>
    <rPh sb="80" eb="81">
      <t>トウ</t>
    </rPh>
    <rPh sb="82" eb="84">
      <t>シュウゼン</t>
    </rPh>
    <rPh sb="85" eb="86">
      <t>オコナ</t>
    </rPh>
    <rPh sb="95" eb="97">
      <t>キキ</t>
    </rPh>
    <rPh sb="98" eb="99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</si>
</sst>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02048"/>
        <c:axId val="9440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2048"/>
        <c:axId val="94403968"/>
      </c:lineChart>
      <c:dateAx>
        <c:axId val="9440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403968"/>
        <c:crosses val="autoZero"/>
        <c:auto val="1"/>
        <c:lblOffset val="100"/>
        <c:baseTimeUnit val="years"/>
      </c:dateAx>
      <c:valAx>
        <c:axId val="9440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0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14.15</c:v>
                </c:pt>
                <c:pt idx="1">
                  <c:v>14.92</c:v>
                </c:pt>
                <c:pt idx="2">
                  <c:v>17.079999999999998</c:v>
                </c:pt>
                <c:pt idx="3">
                  <c:v>16.920000000000002</c:v>
                </c:pt>
                <c:pt idx="4">
                  <c:v>12.92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97216"/>
        <c:axId val="10630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97216"/>
        <c:axId val="106303488"/>
      </c:lineChart>
      <c:dateAx>
        <c:axId val="10629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03488"/>
        <c:crosses val="autoZero"/>
        <c:auto val="1"/>
        <c:lblOffset val="100"/>
        <c:baseTimeUnit val="years"/>
      </c:dateAx>
      <c:valAx>
        <c:axId val="10630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9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25.12</c:v>
                </c:pt>
                <c:pt idx="1">
                  <c:v>27.63</c:v>
                </c:pt>
                <c:pt idx="2">
                  <c:v>30.01</c:v>
                </c:pt>
                <c:pt idx="3">
                  <c:v>27.86</c:v>
                </c:pt>
                <c:pt idx="4">
                  <c:v>33.729999999999997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41888"/>
        <c:axId val="10634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41888"/>
        <c:axId val="106343808"/>
      </c:lineChart>
      <c:dateAx>
        <c:axId val="10634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43808"/>
        <c:crosses val="autoZero"/>
        <c:auto val="1"/>
        <c:lblOffset val="100"/>
        <c:baseTimeUnit val="years"/>
      </c:dateAx>
      <c:valAx>
        <c:axId val="10634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4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25.98</c:v>
                </c:pt>
                <c:pt idx="1">
                  <c:v>28.87</c:v>
                </c:pt>
                <c:pt idx="2">
                  <c:v>22.48</c:v>
                </c:pt>
                <c:pt idx="3">
                  <c:v>25.49</c:v>
                </c:pt>
                <c:pt idx="4">
                  <c:v>26.72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73024"/>
        <c:axId val="1042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73024"/>
        <c:axId val="104274944"/>
      </c:lineChart>
      <c:dateAx>
        <c:axId val="10427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74944"/>
        <c:crosses val="autoZero"/>
        <c:auto val="1"/>
        <c:lblOffset val="100"/>
        <c:baseTimeUnit val="years"/>
      </c:dateAx>
      <c:valAx>
        <c:axId val="1042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25888"/>
        <c:axId val="1043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5888"/>
        <c:axId val="104327808"/>
      </c:lineChart>
      <c:dateAx>
        <c:axId val="10432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27808"/>
        <c:crosses val="autoZero"/>
        <c:auto val="1"/>
        <c:lblOffset val="100"/>
        <c:baseTimeUnit val="years"/>
      </c:dateAx>
      <c:valAx>
        <c:axId val="1043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32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77184"/>
        <c:axId val="10567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77184"/>
        <c:axId val="105679104"/>
      </c:lineChart>
      <c:dateAx>
        <c:axId val="10567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79104"/>
        <c:crosses val="autoZero"/>
        <c:auto val="1"/>
        <c:lblOffset val="100"/>
        <c:baseTimeUnit val="years"/>
      </c:dateAx>
      <c:valAx>
        <c:axId val="10567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7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83680"/>
        <c:axId val="10578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83680"/>
        <c:axId val="105785600"/>
      </c:lineChart>
      <c:dateAx>
        <c:axId val="10578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85600"/>
        <c:crosses val="autoZero"/>
        <c:auto val="1"/>
        <c:lblOffset val="100"/>
        <c:baseTimeUnit val="years"/>
      </c:dateAx>
      <c:valAx>
        <c:axId val="10578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8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32448"/>
        <c:axId val="1058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32448"/>
        <c:axId val="105834368"/>
      </c:lineChart>
      <c:dateAx>
        <c:axId val="10583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34368"/>
        <c:crosses val="autoZero"/>
        <c:auto val="1"/>
        <c:lblOffset val="100"/>
        <c:baseTimeUnit val="years"/>
      </c:dateAx>
      <c:valAx>
        <c:axId val="1058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3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9535.8700000000008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44096"/>
        <c:axId val="10586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44096"/>
        <c:axId val="105866752"/>
      </c:lineChart>
      <c:dateAx>
        <c:axId val="10584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66752"/>
        <c:crosses val="autoZero"/>
        <c:auto val="1"/>
        <c:lblOffset val="100"/>
        <c:baseTimeUnit val="years"/>
      </c:dateAx>
      <c:valAx>
        <c:axId val="10586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4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14.1</c:v>
                </c:pt>
                <c:pt idx="1">
                  <c:v>12.76</c:v>
                </c:pt>
                <c:pt idx="2">
                  <c:v>21.84</c:v>
                </c:pt>
                <c:pt idx="3">
                  <c:v>14.17</c:v>
                </c:pt>
                <c:pt idx="4">
                  <c:v>13.28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05152"/>
        <c:axId val="10623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05152"/>
        <c:axId val="106235008"/>
      </c:lineChart>
      <c:dateAx>
        <c:axId val="1059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35008"/>
        <c:crosses val="autoZero"/>
        <c:auto val="1"/>
        <c:lblOffset val="100"/>
        <c:baseTimeUnit val="years"/>
      </c:dateAx>
      <c:valAx>
        <c:axId val="10623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0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1914.85</c:v>
                </c:pt>
                <c:pt idx="1">
                  <c:v>2052.25</c:v>
                </c:pt>
                <c:pt idx="2">
                  <c:v>1794.43</c:v>
                </c:pt>
                <c:pt idx="3">
                  <c:v>1253.99</c:v>
                </c:pt>
                <c:pt idx="4">
                  <c:v>1352.71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60736"/>
        <c:axId val="10626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60736"/>
        <c:axId val="106267008"/>
      </c:lineChart>
      <c:dateAx>
        <c:axId val="10626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67008"/>
        <c:crosses val="autoZero"/>
        <c:auto val="1"/>
        <c:lblOffset val="100"/>
        <c:baseTimeUnit val="years"/>
      </c:dateAx>
      <c:valAx>
        <c:axId val="10626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6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view="pageBreakPreview" topLeftCell="A11" zoomScale="60" zoomScaleNormal="100" workbookViewId="0">
      <selection activeCell="AA37" sqref="AA3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佐井村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2237</v>
      </c>
      <c r="AM8" s="64"/>
      <c r="AN8" s="64"/>
      <c r="AO8" s="64"/>
      <c r="AP8" s="64"/>
      <c r="AQ8" s="64"/>
      <c r="AR8" s="64"/>
      <c r="AS8" s="64"/>
      <c r="AT8" s="63">
        <f>データ!S6</f>
        <v>135.04</v>
      </c>
      <c r="AU8" s="63"/>
      <c r="AV8" s="63"/>
      <c r="AW8" s="63"/>
      <c r="AX8" s="63"/>
      <c r="AY8" s="63"/>
      <c r="AZ8" s="63"/>
      <c r="BA8" s="63"/>
      <c r="BB8" s="63">
        <f>データ!T6</f>
        <v>16.57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60.61</v>
      </c>
      <c r="Q10" s="63"/>
      <c r="R10" s="63"/>
      <c r="S10" s="63"/>
      <c r="T10" s="63"/>
      <c r="U10" s="63"/>
      <c r="V10" s="63"/>
      <c r="W10" s="63">
        <f>データ!P6</f>
        <v>107.81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1331</v>
      </c>
      <c r="AM10" s="64"/>
      <c r="AN10" s="64"/>
      <c r="AO10" s="64"/>
      <c r="AP10" s="64"/>
      <c r="AQ10" s="64"/>
      <c r="AR10" s="64"/>
      <c r="AS10" s="64"/>
      <c r="AT10" s="63">
        <f>データ!V6</f>
        <v>0.36</v>
      </c>
      <c r="AU10" s="63"/>
      <c r="AV10" s="63"/>
      <c r="AW10" s="63"/>
      <c r="AX10" s="63"/>
      <c r="AY10" s="63"/>
      <c r="AZ10" s="63"/>
      <c r="BA10" s="63"/>
      <c r="BB10" s="63">
        <f>データ!W6</f>
        <v>3697.22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24261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青森県　佐井村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60.61</v>
      </c>
      <c r="P6" s="32">
        <f t="shared" si="3"/>
        <v>107.81</v>
      </c>
      <c r="Q6" s="32">
        <f t="shared" si="3"/>
        <v>3240</v>
      </c>
      <c r="R6" s="32">
        <f t="shared" si="3"/>
        <v>2237</v>
      </c>
      <c r="S6" s="32">
        <f t="shared" si="3"/>
        <v>135.04</v>
      </c>
      <c r="T6" s="32">
        <f t="shared" si="3"/>
        <v>16.57</v>
      </c>
      <c r="U6" s="32">
        <f t="shared" si="3"/>
        <v>1331</v>
      </c>
      <c r="V6" s="32">
        <f t="shared" si="3"/>
        <v>0.36</v>
      </c>
      <c r="W6" s="32">
        <f t="shared" si="3"/>
        <v>3697.22</v>
      </c>
      <c r="X6" s="33">
        <f>IF(X7="",NA(),X7)</f>
        <v>25.98</v>
      </c>
      <c r="Y6" s="33">
        <f t="shared" ref="Y6:AG6" si="4">IF(Y7="",NA(),Y7)</f>
        <v>28.87</v>
      </c>
      <c r="Z6" s="33">
        <f t="shared" si="4"/>
        <v>22.48</v>
      </c>
      <c r="AA6" s="33">
        <f t="shared" si="4"/>
        <v>25.49</v>
      </c>
      <c r="AB6" s="33">
        <f t="shared" si="4"/>
        <v>26.72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9535.8700000000008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14.1</v>
      </c>
      <c r="BQ6" s="33">
        <f t="shared" ref="BQ6:BY6" si="8">IF(BQ7="",NA(),BQ7)</f>
        <v>12.76</v>
      </c>
      <c r="BR6" s="33">
        <f t="shared" si="8"/>
        <v>21.84</v>
      </c>
      <c r="BS6" s="33">
        <f t="shared" si="8"/>
        <v>14.17</v>
      </c>
      <c r="BT6" s="33">
        <f t="shared" si="8"/>
        <v>13.28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1914.85</v>
      </c>
      <c r="CB6" s="33">
        <f t="shared" ref="CB6:CJ6" si="9">IF(CB7="",NA(),CB7)</f>
        <v>2052.25</v>
      </c>
      <c r="CC6" s="33">
        <f t="shared" si="9"/>
        <v>1794.43</v>
      </c>
      <c r="CD6" s="33">
        <f t="shared" si="9"/>
        <v>1253.99</v>
      </c>
      <c r="CE6" s="33">
        <f t="shared" si="9"/>
        <v>1352.71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14.15</v>
      </c>
      <c r="CM6" s="33">
        <f t="shared" ref="CM6:CU6" si="10">IF(CM7="",NA(),CM7)</f>
        <v>14.92</v>
      </c>
      <c r="CN6" s="33">
        <f t="shared" si="10"/>
        <v>17.079999999999998</v>
      </c>
      <c r="CO6" s="33">
        <f t="shared" si="10"/>
        <v>16.920000000000002</v>
      </c>
      <c r="CP6" s="33">
        <f t="shared" si="10"/>
        <v>12.92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25.12</v>
      </c>
      <c r="CX6" s="33">
        <f t="shared" ref="CX6:DF6" si="11">IF(CX7="",NA(),CX7)</f>
        <v>27.63</v>
      </c>
      <c r="CY6" s="33">
        <f t="shared" si="11"/>
        <v>30.01</v>
      </c>
      <c r="CZ6" s="33">
        <f t="shared" si="11"/>
        <v>27.86</v>
      </c>
      <c r="DA6" s="33">
        <f t="shared" si="11"/>
        <v>33.729999999999997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24261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60.61</v>
      </c>
      <c r="P7" s="36">
        <v>107.81</v>
      </c>
      <c r="Q7" s="36">
        <v>3240</v>
      </c>
      <c r="R7" s="36">
        <v>2237</v>
      </c>
      <c r="S7" s="36">
        <v>135.04</v>
      </c>
      <c r="T7" s="36">
        <v>16.57</v>
      </c>
      <c r="U7" s="36">
        <v>1331</v>
      </c>
      <c r="V7" s="36">
        <v>0.36</v>
      </c>
      <c r="W7" s="36">
        <v>3697.22</v>
      </c>
      <c r="X7" s="36">
        <v>25.98</v>
      </c>
      <c r="Y7" s="36">
        <v>28.87</v>
      </c>
      <c r="Z7" s="36">
        <v>22.48</v>
      </c>
      <c r="AA7" s="36">
        <v>25.49</v>
      </c>
      <c r="AB7" s="36">
        <v>26.72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9535.8700000000008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14.1</v>
      </c>
      <c r="BQ7" s="36">
        <v>12.76</v>
      </c>
      <c r="BR7" s="36">
        <v>21.84</v>
      </c>
      <c r="BS7" s="36">
        <v>14.17</v>
      </c>
      <c r="BT7" s="36">
        <v>13.28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1914.85</v>
      </c>
      <c r="CB7" s="36">
        <v>2052.25</v>
      </c>
      <c r="CC7" s="36">
        <v>1794.43</v>
      </c>
      <c r="CD7" s="36">
        <v>1253.99</v>
      </c>
      <c r="CE7" s="36">
        <v>1352.71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14.15</v>
      </c>
      <c r="CM7" s="36">
        <v>14.92</v>
      </c>
      <c r="CN7" s="36">
        <v>17.079999999999998</v>
      </c>
      <c r="CO7" s="36">
        <v>16.920000000000002</v>
      </c>
      <c r="CP7" s="36">
        <v>12.92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25.12</v>
      </c>
      <c r="CX7" s="36">
        <v>27.63</v>
      </c>
      <c r="CY7" s="36">
        <v>30.01</v>
      </c>
      <c r="CZ7" s="36">
        <v>27.86</v>
      </c>
      <c r="DA7" s="36">
        <v>33.729999999999997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竹本　俊博</cp:lastModifiedBy>
  <dcterms:created xsi:type="dcterms:W3CDTF">2017-02-08T02:58:12Z</dcterms:created>
  <dcterms:modified xsi:type="dcterms:W3CDTF">2017-02-23T05:15:18Z</dcterms:modified>
</cp:coreProperties>
</file>