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uMm+RCR+Hc77/RWqX14J3KVNgkYpjiDwdQbwW3FkY5h/UwTpl+VDe2R6C6OVkrs6xYsDlKJDghvzMGUr9fuvw==" workbookSaltValue="ZjfwYtNaLU+/a3stuRiw2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<sst xmlns="http://schemas.openxmlformats.org/spreadsheetml/2006/main" count="228" uniqueCount="113">
  <si>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</si>
  <si>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</si>
  <si>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</si>
  <si>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</si>
  <si>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</si>
  <si>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</si>
  <si>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</si>
  <si>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</si>
  <si>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</si>
  <si>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</si>
  <si>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</si>
  <si>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</si>
  <si>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</si>
  <si>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</si>
  <si>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</si>
  <si>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</si>
  <si>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</si>
  <si>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</si>
  <si>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</si>
  <si>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</si>
  <si>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</si>
  <si>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</si>
  <si>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</si>
  <si>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</si>
  <si>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</si>
  <si>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</si>
  <si>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</si>
  <si>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</si>
  <si>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</si>
  <si>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</si>
  <si>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</si>
  <si>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</si>
  <si>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</si>
  <si>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</si>
  <si>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</si>
  <si>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</si>
  <si>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</si>
  <si>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</si>
  <si>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</si>
  <si>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</si>
  <si>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</si>
  <si>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</si>
  <si>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</si>
  <si>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</si>
  <si>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</si>
  <si>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</si>
  <si>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</si>
  <si>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</si>
  <si>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</si>
  <si>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</si>
  <si>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</si>
  <si>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</si>
  <si>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</si>
  <si>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</si>
  <si>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</si>
  <si>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</si>
  <si>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</si>
  <si>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</si>
  <si>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</si>
  <si>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</si>
  <si>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</si>
  <si>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</si>
  <si>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</si>
  <si>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</si>
  <si>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</si>
  <si>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</si>
  <si>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</si>
  <si>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</si>
  <si>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</si>
  <si>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</si>
  <si>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</si>
  <si>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</si>
  <si>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</si>
  <si>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</si>
  <si>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</si>
  <si>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</si>
  <si>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</si>
  <si>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</si>
  <si>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</si>
  <si>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</si>
  <si>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</si>
  <si>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</si>
  <si>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</si>
  <si>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</si>
  <si>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</si>
  <si>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</si>
  <si>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</si>
  <si>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</si>
  <si>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</si>
  <si>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</si>
  <si>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</si>
  <si>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</si>
  <si>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</si>
  <si>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</si>
  <si>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</si>
  <si>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</si>
  <si>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</si>
  <si>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佐井村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</si>
  <si>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</si>
  <si>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</si>
  <si>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</si>
  <si>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</si>
  <si>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</si>
  <si>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</si>
  <si>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</si>
  <si>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</si>
  <si>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</si>
  <si>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</si>
  <si>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</si>
  <si>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</si>
  <si>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①収益的収支比率は、おおよそ横ばい傾向で大きな変動はない。公債費は当面同水準で推移することが見込まれるため、維持管理費の節減に努める必要がある。
④企業債残高対事業規模比率は、類似団体平均よりも高くなっていることから、今後も地方債発行額の抑制に努めていく必要がある。
⑤経費回収率は、下水道使用量以外の財源で賄っているが収支均衡である。
⑥汚水処理原価は、類似団体平均よりも高くなっていることから、維持管理費の節減に努める必要がある。
⑦施設利用率は、類似団体平均より低く、汚水処理人口にも大きな変動がみられないため横ばい傾向である。
⑧水洗化率は、接続を推進しているが伸びがない状況である。高齢者のみの世帯が多いため、今後も新規接続は厳しい状況になることが予想される。</t>
    <rPh sb="1" eb="4">
      <t>シュウエキテキ</t>
    </rPh>
    <rPh sb="4" eb="6">
      <t>シュウシ</t>
    </rPh>
    <rPh sb="6" eb="8">
      <t>ヒリツ</t>
    </rPh>
    <rPh sb="14" eb="15">
      <t>ヨコ</t>
    </rPh>
    <rPh sb="17" eb="19">
      <t>ケイコウ</t>
    </rPh>
    <rPh sb="20" eb="21">
      <t>オオ</t>
    </rPh>
    <rPh sb="23" eb="25">
      <t>ヘンドウ</t>
    </rPh>
    <rPh sb="29" eb="32">
      <t>コウサイヒ</t>
    </rPh>
    <rPh sb="33" eb="35">
      <t>トウメン</t>
    </rPh>
    <rPh sb="35" eb="38">
      <t>ドウスイジュン</t>
    </rPh>
    <rPh sb="39" eb="41">
      <t>スイイ</t>
    </rPh>
    <rPh sb="46" eb="48">
      <t>ミコ</t>
    </rPh>
    <rPh sb="54" eb="56">
      <t>イジ</t>
    </rPh>
    <rPh sb="56" eb="59">
      <t>カンリヒ</t>
    </rPh>
    <rPh sb="60" eb="62">
      <t>セツゲン</t>
    </rPh>
    <rPh sb="63" eb="64">
      <t>ツト</t>
    </rPh>
    <rPh sb="66" eb="68">
      <t>ヒツヨウ</t>
    </rPh>
    <rPh sb="74" eb="76">
      <t>キギョウ</t>
    </rPh>
    <rPh sb="76" eb="77">
      <t>サイ</t>
    </rPh>
    <rPh sb="77" eb="79">
      <t>ザンダカ</t>
    </rPh>
    <rPh sb="79" eb="80">
      <t>タイ</t>
    </rPh>
    <rPh sb="80" eb="82">
      <t>ジギョウ</t>
    </rPh>
    <rPh sb="82" eb="84">
      <t>キボ</t>
    </rPh>
    <rPh sb="84" eb="86">
      <t>ヒリツ</t>
    </rPh>
    <rPh sb="88" eb="90">
      <t>ルイジ</t>
    </rPh>
    <rPh sb="90" eb="92">
      <t>ダンタイ</t>
    </rPh>
    <rPh sb="92" eb="94">
      <t>ヘイキン</t>
    </rPh>
    <rPh sb="97" eb="98">
      <t>タカ</t>
    </rPh>
    <rPh sb="109" eb="111">
      <t>コンゴ</t>
    </rPh>
    <rPh sb="112" eb="115">
      <t>チホウサイ</t>
    </rPh>
    <rPh sb="115" eb="118">
      <t>ハッコウガク</t>
    </rPh>
    <rPh sb="119" eb="121">
      <t>ヨクセイ</t>
    </rPh>
    <rPh sb="122" eb="123">
      <t>ツト</t>
    </rPh>
    <rPh sb="127" eb="129">
      <t>ヒツヨウ</t>
    </rPh>
    <rPh sb="135" eb="137">
      <t>ケイヒ</t>
    </rPh>
    <rPh sb="137" eb="139">
      <t>カイシュウ</t>
    </rPh>
    <rPh sb="139" eb="140">
      <t>リツ</t>
    </rPh>
    <rPh sb="142" eb="145">
      <t>ゲスイドウ</t>
    </rPh>
    <rPh sb="145" eb="148">
      <t>シヨウリョウ</t>
    </rPh>
    <rPh sb="148" eb="150">
      <t>イガイ</t>
    </rPh>
    <rPh sb="151" eb="153">
      <t>ザイゲン</t>
    </rPh>
    <rPh sb="154" eb="155">
      <t>マカナ</t>
    </rPh>
    <rPh sb="160" eb="162">
      <t>シュウシ</t>
    </rPh>
    <rPh sb="162" eb="164">
      <t>キンコウ</t>
    </rPh>
    <rPh sb="170" eb="172">
      <t>オスイ</t>
    </rPh>
    <rPh sb="172" eb="174">
      <t>ショリ</t>
    </rPh>
    <rPh sb="174" eb="176">
      <t>ゲンカ</t>
    </rPh>
    <rPh sb="178" eb="180">
      <t>ルイジ</t>
    </rPh>
    <rPh sb="180" eb="182">
      <t>ダンタイ</t>
    </rPh>
    <rPh sb="182" eb="184">
      <t>ヘイキン</t>
    </rPh>
    <rPh sb="187" eb="188">
      <t>タカ</t>
    </rPh>
    <rPh sb="199" eb="201">
      <t>イジ</t>
    </rPh>
    <rPh sb="201" eb="204">
      <t>カンリヒ</t>
    </rPh>
    <rPh sb="205" eb="207">
      <t>セツゲン</t>
    </rPh>
    <rPh sb="208" eb="209">
      <t>ツト</t>
    </rPh>
    <rPh sb="211" eb="213">
      <t>ヒツヨウ</t>
    </rPh>
    <rPh sb="219" eb="221">
      <t>シセツ</t>
    </rPh>
    <rPh sb="221" eb="224">
      <t>リヨウリツ</t>
    </rPh>
    <rPh sb="226" eb="228">
      <t>ルイジ</t>
    </rPh>
    <rPh sb="228" eb="230">
      <t>ダンタイ</t>
    </rPh>
    <rPh sb="230" eb="232">
      <t>ヘイキン</t>
    </rPh>
    <rPh sb="234" eb="235">
      <t>ヒク</t>
    </rPh>
    <rPh sb="237" eb="239">
      <t>オスイ</t>
    </rPh>
    <rPh sb="239" eb="241">
      <t>ショリ</t>
    </rPh>
    <rPh sb="241" eb="243">
      <t>ジンコウ</t>
    </rPh>
    <rPh sb="245" eb="246">
      <t>オオ</t>
    </rPh>
    <rPh sb="248" eb="250">
      <t>ヘンドウ</t>
    </rPh>
    <rPh sb="258" eb="259">
      <t>ヨコ</t>
    </rPh>
    <rPh sb="261" eb="263">
      <t>ケイコウ</t>
    </rPh>
    <rPh sb="269" eb="272">
      <t>スイセンカ</t>
    </rPh>
    <rPh sb="272" eb="273">
      <t>リツ</t>
    </rPh>
    <rPh sb="275" eb="277">
      <t>セツゾク</t>
    </rPh>
    <rPh sb="278" eb="280">
      <t>スイシン</t>
    </rPh>
    <rPh sb="285" eb="286">
      <t>ノ</t>
    </rPh>
    <rPh sb="290" eb="292">
      <t>ジョウキョウ</t>
    </rPh>
    <rPh sb="296" eb="299">
      <t>コウレイシャ</t>
    </rPh>
    <rPh sb="302" eb="304">
      <t>セタイ</t>
    </rPh>
    <rPh sb="305" eb="306">
      <t>オオ</t>
    </rPh>
    <rPh sb="310" eb="312">
      <t>コンゴ</t>
    </rPh>
    <rPh sb="313" eb="315">
      <t>シンキ</t>
    </rPh>
    <rPh sb="315" eb="317">
      <t>セツゾク</t>
    </rPh>
    <rPh sb="318" eb="319">
      <t>キビ</t>
    </rPh>
    <rPh sb="321" eb="323">
      <t>ジョウキョウ</t>
    </rPh>
    <rPh sb="329" eb="331">
      <t>ヨソウ</t>
    </rPh>
    <phoneticPr fontId="4"/>
  </si>
  <si>
    <t>本村は４つの地区に漁業集落排水設備が整備されており供用開始が平成9、13、14、17年度となっているがこれまで更新管渠延長はない。
平成28年度から改修事業を実施しているが、今後も財政負担の平準化に留意し計画的な設備更新に努める。</t>
    <rPh sb="0" eb="2">
      <t>ホンソン</t>
    </rPh>
    <rPh sb="6" eb="8">
      <t>チク</t>
    </rPh>
    <rPh sb="9" eb="11">
      <t>ギョギョウ</t>
    </rPh>
    <rPh sb="11" eb="13">
      <t>シュウラク</t>
    </rPh>
    <rPh sb="13" eb="15">
      <t>ハイスイ</t>
    </rPh>
    <rPh sb="15" eb="17">
      <t>セツビ</t>
    </rPh>
    <rPh sb="18" eb="20">
      <t>セイビ</t>
    </rPh>
    <rPh sb="25" eb="27">
      <t>キョウヨウ</t>
    </rPh>
    <rPh sb="27" eb="29">
      <t>カイシ</t>
    </rPh>
    <rPh sb="30" eb="32">
      <t>ヘイセイ</t>
    </rPh>
    <rPh sb="42" eb="44">
      <t>ネンド</t>
    </rPh>
    <rPh sb="55" eb="57">
      <t>コウシン</t>
    </rPh>
    <rPh sb="57" eb="59">
      <t>カンキョ</t>
    </rPh>
    <rPh sb="59" eb="61">
      <t>エンチョウ</t>
    </rPh>
    <rPh sb="66" eb="68">
      <t>ヘイセイ</t>
    </rPh>
    <rPh sb="70" eb="72">
      <t>ネンド</t>
    </rPh>
    <rPh sb="74" eb="76">
      <t>カイシュウ</t>
    </rPh>
    <rPh sb="76" eb="78">
      <t>ジギョウ</t>
    </rPh>
    <rPh sb="79" eb="81">
      <t>ジッシ</t>
    </rPh>
    <rPh sb="87" eb="89">
      <t>コンゴ</t>
    </rPh>
    <rPh sb="90" eb="92">
      <t>ザイセイ</t>
    </rPh>
    <rPh sb="92" eb="94">
      <t>フタン</t>
    </rPh>
    <rPh sb="95" eb="98">
      <t>ヘイジュンカ</t>
    </rPh>
    <rPh sb="99" eb="101">
      <t>リュウイ</t>
    </rPh>
    <rPh sb="102" eb="105">
      <t>ケイカクテキ</t>
    </rPh>
    <rPh sb="106" eb="108">
      <t>セツビ</t>
    </rPh>
    <rPh sb="108" eb="110">
      <t>コウシン</t>
    </rPh>
    <rPh sb="111" eb="112">
      <t>ツト</t>
    </rPh>
    <phoneticPr fontId="4"/>
  </si>
  <si>
    <t>人口減少と高齢化により、水洗化率・施設利用率が低迷状態であるため、料金収入にも大きな変動がなく他会計繰入金による充当で収支均衡が図られている。
将来的な人口増加も見込めないこと、更なる高齢化により料金収入の増収も見込めず、現状維持も一段と厳しい状況となることが予想される。
今後は維持管理費の節減に努めるほか、下水道加入促進を実施するとともに、料金改定を検討し、収益の向上を図る。
また、改修事業を行っているが今後も機械設備の長寿命化・健全化・低コスト高効率化に努め適切な維持管理に努める。</t>
    <rPh sb="0" eb="2">
      <t>ジンコウ</t>
    </rPh>
    <rPh sb="2" eb="4">
      <t>ゲンショウ</t>
    </rPh>
    <rPh sb="5" eb="8">
      <t>コウレイカ</t>
    </rPh>
    <rPh sb="12" eb="15">
      <t>スイセンカ</t>
    </rPh>
    <rPh sb="15" eb="16">
      <t>リツ</t>
    </rPh>
    <rPh sb="17" eb="19">
      <t>シセツ</t>
    </rPh>
    <rPh sb="19" eb="22">
      <t>リヨウリツ</t>
    </rPh>
    <rPh sb="23" eb="25">
      <t>テイメイ</t>
    </rPh>
    <rPh sb="25" eb="27">
      <t>ジョウタイ</t>
    </rPh>
    <rPh sb="33" eb="35">
      <t>リョウキン</t>
    </rPh>
    <rPh sb="35" eb="37">
      <t>シュウニュウ</t>
    </rPh>
    <rPh sb="42" eb="44">
      <t>ヘンドウ</t>
    </rPh>
    <rPh sb="47" eb="48">
      <t>タ</t>
    </rPh>
    <rPh sb="48" eb="50">
      <t>カイケイ</t>
    </rPh>
    <rPh sb="50" eb="52">
      <t>クリイレ</t>
    </rPh>
    <rPh sb="52" eb="53">
      <t>キン</t>
    </rPh>
    <rPh sb="56" eb="58">
      <t>ジュウトウ</t>
    </rPh>
    <rPh sb="59" eb="61">
      <t>シュウシ</t>
    </rPh>
    <rPh sb="61" eb="63">
      <t>キンコウ</t>
    </rPh>
    <rPh sb="64" eb="65">
      <t>ハカ</t>
    </rPh>
    <rPh sb="72" eb="75">
      <t>ショウライテキ</t>
    </rPh>
    <rPh sb="76" eb="78">
      <t>ジンコウ</t>
    </rPh>
    <rPh sb="78" eb="80">
      <t>ゾウカ</t>
    </rPh>
    <rPh sb="81" eb="83">
      <t>ミコ</t>
    </rPh>
    <rPh sb="89" eb="90">
      <t>サラ</t>
    </rPh>
    <rPh sb="92" eb="95">
      <t>コウレイカ</t>
    </rPh>
    <rPh sb="98" eb="100">
      <t>リョウキン</t>
    </rPh>
    <rPh sb="100" eb="102">
      <t>シュウニュウ</t>
    </rPh>
    <rPh sb="103" eb="105">
      <t>ゾウシュウ</t>
    </rPh>
    <rPh sb="106" eb="108">
      <t>ミコ</t>
    </rPh>
    <rPh sb="111" eb="113">
      <t>ゲンジョウ</t>
    </rPh>
    <rPh sb="113" eb="115">
      <t>イジ</t>
    </rPh>
    <rPh sb="116" eb="118">
      <t>イチダン</t>
    </rPh>
    <rPh sb="119" eb="120">
      <t>キビ</t>
    </rPh>
    <rPh sb="122" eb="124">
      <t>ジョウキョウ</t>
    </rPh>
    <rPh sb="130" eb="132">
      <t>ヨソウ</t>
    </rPh>
    <rPh sb="137" eb="139">
      <t>コンゴ</t>
    </rPh>
    <rPh sb="140" eb="142">
      <t>イジ</t>
    </rPh>
    <rPh sb="142" eb="145">
      <t>カンリヒ</t>
    </rPh>
    <rPh sb="146" eb="148">
      <t>セツゲン</t>
    </rPh>
    <rPh sb="149" eb="150">
      <t>ツト</t>
    </rPh>
    <rPh sb="155" eb="158">
      <t>ゲスイドウ</t>
    </rPh>
    <rPh sb="158" eb="160">
      <t>カニュウ</t>
    </rPh>
    <rPh sb="160" eb="162">
      <t>ソクシン</t>
    </rPh>
    <rPh sb="163" eb="165">
      <t>ジッシ</t>
    </rPh>
    <rPh sb="172" eb="174">
      <t>リョウキン</t>
    </rPh>
    <rPh sb="174" eb="176">
      <t>カイテイ</t>
    </rPh>
    <rPh sb="177" eb="179">
      <t>ケントウ</t>
    </rPh>
    <rPh sb="181" eb="183">
      <t>シュウエキ</t>
    </rPh>
    <rPh sb="184" eb="186">
      <t>コウジョウ</t>
    </rPh>
    <rPh sb="187" eb="188">
      <t>ハカ</t>
    </rPh>
    <rPh sb="194" eb="196">
      <t>カイシュウ</t>
    </rPh>
    <rPh sb="196" eb="198">
      <t>ジギョウ</t>
    </rPh>
    <rPh sb="199" eb="200">
      <t>オコナ</t>
    </rPh>
    <rPh sb="205" eb="207">
      <t>コンゴ</t>
    </rPh>
    <rPh sb="208" eb="210">
      <t>キカイ</t>
    </rPh>
    <rPh sb="210" eb="212">
      <t>セツビ</t>
    </rPh>
    <rPh sb="213" eb="214">
      <t>チョウ</t>
    </rPh>
    <rPh sb="214" eb="217">
      <t>ジュミョウカ</t>
    </rPh>
    <rPh sb="218" eb="221">
      <t>ケンゼンカ</t>
    </rPh>
    <rPh sb="222" eb="223">
      <t>テイ</t>
    </rPh>
    <rPh sb="226" eb="227">
      <t>コウ</t>
    </rPh>
    <rPh sb="227" eb="230">
      <t>コウリツカ</t>
    </rPh>
    <rPh sb="231" eb="232">
      <t>ツト</t>
    </rPh>
    <rPh sb="233" eb="235">
      <t>テキセツ</t>
    </rPh>
    <rPh sb="236" eb="238">
      <t>イジ</t>
    </rPh>
    <rPh sb="238" eb="240">
      <t>カンリ</t>
    </rPh>
    <rPh sb="241" eb="2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</si>
</sst>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42-49C3-B6E0-7BDC2C0E3DA4}"/>
            </c:ext>
          </c:extLst>
        </c:ser>
        <c:dLbls>
          <c:showLegendKey val="0"/>
          <c:showVal val="0"/>
          <c:showCatName val="0"/>
          <c:showSerName val="0"/>
          <c:showPercent val="0"/>
          <c:showBubbleSize val="0"/>
        </c:dLbls>
        <c:gapWidth val="150"/>
        <c:axId val="94438144"/>
        <c:axId val="945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C542-49C3-B6E0-7BDC2C0E3DA4}"/>
            </c:ext>
          </c:extLst>
        </c:ser>
        <c:dLbls>
          <c:showLegendKey val="0"/>
          <c:showVal val="0"/>
          <c:showCatName val="0"/>
          <c:showSerName val="0"/>
          <c:showPercent val="0"/>
          <c:showBubbleSize val="0"/>
        </c:dLbls>
        <c:marker val="1"/>
        <c:smooth val="0"/>
        <c:axId val="94438144"/>
        <c:axId val="94589696"/>
      </c:lineChart>
      <c:dateAx>
        <c:axId val="94438144"/>
        <c:scaling>
          <c:orientation val="minMax"/>
        </c:scaling>
        <c:delete val="1"/>
        <c:axPos val="b"/>
        <c:numFmt formatCode="ge" sourceLinked="1"/>
        <c:majorTickMark val="none"/>
        <c:minorTickMark val="none"/>
        <c:tickLblPos val="none"/>
        <c:crossAx val="94589696"/>
        <c:crosses val="autoZero"/>
        <c:auto val="1"/>
        <c:lblOffset val="100"/>
        <c:baseTimeUnit val="years"/>
      </c:dateAx>
      <c:valAx>
        <c:axId val="945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21.94</c:v>
                </c:pt>
                <c:pt idx="1">
                  <c:v>21.63</c:v>
                </c:pt>
                <c:pt idx="2">
                  <c:v>21</c:v>
                </c:pt>
                <c:pt idx="3">
                  <c:v>21.63</c:v>
                </c:pt>
                <c:pt idx="4">
                  <c:v>21.32</c:v>
                </c:pt>
              </c:numCache>
            </c:numRef>
          </c:val>
          <c:extLst xmlns:c16r2="http://schemas.microsoft.com/office/drawing/2015/06/chart">
            <c:ext xmlns:c16="http://schemas.microsoft.com/office/drawing/2014/chart" uri="{C3380CC4-5D6E-409C-BE32-E72D297353CC}">
              <c16:uniqueId val="{00000000-F8BB-4F7D-82E9-ECF287F90D88}"/>
            </c:ext>
          </c:extLst>
        </c:ser>
        <c:dLbls>
          <c:showLegendKey val="0"/>
          <c:showVal val="0"/>
          <c:showCatName val="0"/>
          <c:showSerName val="0"/>
          <c:showPercent val="0"/>
          <c:showBubbleSize val="0"/>
        </c:dLbls>
        <c:gapWidth val="150"/>
        <c:axId val="113760128"/>
        <c:axId val="1134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F8BB-4F7D-82E9-ECF287F90D88}"/>
            </c:ext>
          </c:extLst>
        </c:ser>
        <c:dLbls>
          <c:showLegendKey val="0"/>
          <c:showVal val="0"/>
          <c:showCatName val="0"/>
          <c:showSerName val="0"/>
          <c:showPercent val="0"/>
          <c:showBubbleSize val="0"/>
        </c:dLbls>
        <c:marker val="1"/>
        <c:smooth val="0"/>
        <c:axId val="113760128"/>
        <c:axId val="113442816"/>
      </c:lineChart>
      <c:dateAx>
        <c:axId val="113760128"/>
        <c:scaling>
          <c:orientation val="minMax"/>
        </c:scaling>
        <c:delete val="1"/>
        <c:axPos val="b"/>
        <c:numFmt formatCode="ge" sourceLinked="1"/>
        <c:majorTickMark val="none"/>
        <c:minorTickMark val="none"/>
        <c:tickLblPos val="none"/>
        <c:crossAx val="113442816"/>
        <c:crosses val="autoZero"/>
        <c:auto val="1"/>
        <c:lblOffset val="100"/>
        <c:baseTimeUnit val="years"/>
      </c:dateAx>
      <c:valAx>
        <c:axId val="113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71.52</c:v>
                </c:pt>
                <c:pt idx="1">
                  <c:v>71.75</c:v>
                </c:pt>
                <c:pt idx="2">
                  <c:v>72.430000000000007</c:v>
                </c:pt>
                <c:pt idx="3">
                  <c:v>72.17</c:v>
                </c:pt>
                <c:pt idx="4">
                  <c:v>76.73</c:v>
                </c:pt>
              </c:numCache>
            </c:numRef>
          </c:val>
          <c:extLst xmlns:c16r2="http://schemas.microsoft.com/office/drawing/2015/06/chart">
            <c:ext xmlns:c16="http://schemas.microsoft.com/office/drawing/2014/chart" uri="{C3380CC4-5D6E-409C-BE32-E72D297353CC}">
              <c16:uniqueId val="{00000000-B3C7-45EC-A384-69B5A9DE3FE2}"/>
            </c:ext>
          </c:extLst>
        </c:ser>
        <c:dLbls>
          <c:showLegendKey val="0"/>
          <c:showVal val="0"/>
          <c:showCatName val="0"/>
          <c:showSerName val="0"/>
          <c:showPercent val="0"/>
          <c:showBubbleSize val="0"/>
        </c:dLbls>
        <c:gapWidth val="150"/>
        <c:axId val="113469696"/>
        <c:axId val="1134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B3C7-45EC-A384-69B5A9DE3FE2}"/>
            </c:ext>
          </c:extLst>
        </c:ser>
        <c:dLbls>
          <c:showLegendKey val="0"/>
          <c:showVal val="0"/>
          <c:showCatName val="0"/>
          <c:showSerName val="0"/>
          <c:showPercent val="0"/>
          <c:showBubbleSize val="0"/>
        </c:dLbls>
        <c:marker val="1"/>
        <c:smooth val="0"/>
        <c:axId val="113469696"/>
        <c:axId val="113480064"/>
      </c:lineChart>
      <c:dateAx>
        <c:axId val="113469696"/>
        <c:scaling>
          <c:orientation val="minMax"/>
        </c:scaling>
        <c:delete val="1"/>
        <c:axPos val="b"/>
        <c:numFmt formatCode="ge" sourceLinked="1"/>
        <c:majorTickMark val="none"/>
        <c:minorTickMark val="none"/>
        <c:tickLblPos val="none"/>
        <c:crossAx val="113480064"/>
        <c:crosses val="autoZero"/>
        <c:auto val="1"/>
        <c:lblOffset val="100"/>
        <c:baseTimeUnit val="years"/>
      </c:dateAx>
      <c:valAx>
        <c:axId val="113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36.79</c:v>
                </c:pt>
                <c:pt idx="1">
                  <c:v>37.619999999999997</c:v>
                </c:pt>
                <c:pt idx="2">
                  <c:v>40.39</c:v>
                </c:pt>
                <c:pt idx="3">
                  <c:v>39.82</c:v>
                </c:pt>
                <c:pt idx="4">
                  <c:v>46</c:v>
                </c:pt>
              </c:numCache>
            </c:numRef>
          </c:val>
          <c:extLst xmlns:c16r2="http://schemas.microsoft.com/office/drawing/2015/06/chart">
            <c:ext xmlns:c16="http://schemas.microsoft.com/office/drawing/2014/chart" uri="{C3380CC4-5D6E-409C-BE32-E72D297353CC}">
              <c16:uniqueId val="{00000000-9609-422E-833A-CE7D459EF6B8}"/>
            </c:ext>
          </c:extLst>
        </c:ser>
        <c:dLbls>
          <c:showLegendKey val="0"/>
          <c:showVal val="0"/>
          <c:showCatName val="0"/>
          <c:showSerName val="0"/>
          <c:showPercent val="0"/>
          <c:showBubbleSize val="0"/>
        </c:dLbls>
        <c:gapWidth val="150"/>
        <c:axId val="94826880"/>
        <c:axId val="948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09-422E-833A-CE7D459EF6B8}"/>
            </c:ext>
          </c:extLst>
        </c:ser>
        <c:dLbls>
          <c:showLegendKey val="0"/>
          <c:showVal val="0"/>
          <c:showCatName val="0"/>
          <c:showSerName val="0"/>
          <c:showPercent val="0"/>
          <c:showBubbleSize val="0"/>
        </c:dLbls>
        <c:marker val="1"/>
        <c:smooth val="0"/>
        <c:axId val="94826880"/>
        <c:axId val="94829952"/>
      </c:lineChart>
      <c:dateAx>
        <c:axId val="94826880"/>
        <c:scaling>
          <c:orientation val="minMax"/>
        </c:scaling>
        <c:delete val="1"/>
        <c:axPos val="b"/>
        <c:numFmt formatCode="ge" sourceLinked="1"/>
        <c:majorTickMark val="none"/>
        <c:minorTickMark val="none"/>
        <c:tickLblPos val="none"/>
        <c:crossAx val="94829952"/>
        <c:crosses val="autoZero"/>
        <c:auto val="1"/>
        <c:lblOffset val="100"/>
        <c:baseTimeUnit val="years"/>
      </c:dateAx>
      <c:valAx>
        <c:axId val="94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22-4F1F-B1E1-8CDAB2875E3A}"/>
            </c:ext>
          </c:extLst>
        </c:ser>
        <c:dLbls>
          <c:showLegendKey val="0"/>
          <c:showVal val="0"/>
          <c:showCatName val="0"/>
          <c:showSerName val="0"/>
          <c:showPercent val="0"/>
          <c:showBubbleSize val="0"/>
        </c:dLbls>
        <c:gapWidth val="150"/>
        <c:axId val="112773760"/>
        <c:axId val="1127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2-4F1F-B1E1-8CDAB2875E3A}"/>
            </c:ext>
          </c:extLst>
        </c:ser>
        <c:dLbls>
          <c:showLegendKey val="0"/>
          <c:showVal val="0"/>
          <c:showCatName val="0"/>
          <c:showSerName val="0"/>
          <c:showPercent val="0"/>
          <c:showBubbleSize val="0"/>
        </c:dLbls>
        <c:marker val="1"/>
        <c:smooth val="0"/>
        <c:axId val="112773760"/>
        <c:axId val="112780032"/>
      </c:lineChart>
      <c:dateAx>
        <c:axId val="112773760"/>
        <c:scaling>
          <c:orientation val="minMax"/>
        </c:scaling>
        <c:delete val="1"/>
        <c:axPos val="b"/>
        <c:numFmt formatCode="ge" sourceLinked="1"/>
        <c:majorTickMark val="none"/>
        <c:minorTickMark val="none"/>
        <c:tickLblPos val="none"/>
        <c:crossAx val="112780032"/>
        <c:crosses val="autoZero"/>
        <c:auto val="1"/>
        <c:lblOffset val="100"/>
        <c:baseTimeUnit val="years"/>
      </c:dateAx>
      <c:valAx>
        <c:axId val="112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EA-4AD0-AA18-9F0014F302F9}"/>
            </c:ext>
          </c:extLst>
        </c:ser>
        <c:dLbls>
          <c:showLegendKey val="0"/>
          <c:showVal val="0"/>
          <c:showCatName val="0"/>
          <c:showSerName val="0"/>
          <c:showPercent val="0"/>
          <c:showBubbleSize val="0"/>
        </c:dLbls>
        <c:gapWidth val="150"/>
        <c:axId val="112790528"/>
        <c:axId val="112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EA-4AD0-AA18-9F0014F302F9}"/>
            </c:ext>
          </c:extLst>
        </c:ser>
        <c:dLbls>
          <c:showLegendKey val="0"/>
          <c:showVal val="0"/>
          <c:showCatName val="0"/>
          <c:showSerName val="0"/>
          <c:showPercent val="0"/>
          <c:showBubbleSize val="0"/>
        </c:dLbls>
        <c:marker val="1"/>
        <c:smooth val="0"/>
        <c:axId val="112790528"/>
        <c:axId val="112792704"/>
      </c:lineChart>
      <c:dateAx>
        <c:axId val="112790528"/>
        <c:scaling>
          <c:orientation val="minMax"/>
        </c:scaling>
        <c:delete val="1"/>
        <c:axPos val="b"/>
        <c:numFmt formatCode="ge" sourceLinked="1"/>
        <c:majorTickMark val="none"/>
        <c:minorTickMark val="none"/>
        <c:tickLblPos val="none"/>
        <c:crossAx val="112792704"/>
        <c:crosses val="autoZero"/>
        <c:auto val="1"/>
        <c:lblOffset val="100"/>
        <c:baseTimeUnit val="years"/>
      </c:dateAx>
      <c:valAx>
        <c:axId val="1127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FD-46D8-A1E0-3A3B80278CC1}"/>
            </c:ext>
          </c:extLst>
        </c:ser>
        <c:dLbls>
          <c:showLegendKey val="0"/>
          <c:showVal val="0"/>
          <c:showCatName val="0"/>
          <c:showSerName val="0"/>
          <c:showPercent val="0"/>
          <c:showBubbleSize val="0"/>
        </c:dLbls>
        <c:gapWidth val="150"/>
        <c:axId val="112848256"/>
        <c:axId val="1128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FD-46D8-A1E0-3A3B80278CC1}"/>
            </c:ext>
          </c:extLst>
        </c:ser>
        <c:dLbls>
          <c:showLegendKey val="0"/>
          <c:showVal val="0"/>
          <c:showCatName val="0"/>
          <c:showSerName val="0"/>
          <c:showPercent val="0"/>
          <c:showBubbleSize val="0"/>
        </c:dLbls>
        <c:marker val="1"/>
        <c:smooth val="0"/>
        <c:axId val="112848256"/>
        <c:axId val="112854528"/>
      </c:lineChart>
      <c:dateAx>
        <c:axId val="112848256"/>
        <c:scaling>
          <c:orientation val="minMax"/>
        </c:scaling>
        <c:delete val="1"/>
        <c:axPos val="b"/>
        <c:numFmt formatCode="ge" sourceLinked="1"/>
        <c:majorTickMark val="none"/>
        <c:minorTickMark val="none"/>
        <c:tickLblPos val="none"/>
        <c:crossAx val="112854528"/>
        <c:crosses val="autoZero"/>
        <c:auto val="1"/>
        <c:lblOffset val="100"/>
        <c:baseTimeUnit val="years"/>
      </c:dateAx>
      <c:valAx>
        <c:axId val="1128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48-429A-AD70-423884824ACE}"/>
            </c:ext>
          </c:extLst>
        </c:ser>
        <c:dLbls>
          <c:showLegendKey val="0"/>
          <c:showVal val="0"/>
          <c:showCatName val="0"/>
          <c:showSerName val="0"/>
          <c:showPercent val="0"/>
          <c:showBubbleSize val="0"/>
        </c:dLbls>
        <c:gapWidth val="150"/>
        <c:axId val="112882048"/>
        <c:axId val="1128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48-429A-AD70-423884824ACE}"/>
            </c:ext>
          </c:extLst>
        </c:ser>
        <c:dLbls>
          <c:showLegendKey val="0"/>
          <c:showVal val="0"/>
          <c:showCatName val="0"/>
          <c:showSerName val="0"/>
          <c:showPercent val="0"/>
          <c:showBubbleSize val="0"/>
        </c:dLbls>
        <c:marker val="1"/>
        <c:smooth val="0"/>
        <c:axId val="112882048"/>
        <c:axId val="112883968"/>
      </c:lineChart>
      <c:dateAx>
        <c:axId val="112882048"/>
        <c:scaling>
          <c:orientation val="minMax"/>
        </c:scaling>
        <c:delete val="1"/>
        <c:axPos val="b"/>
        <c:numFmt formatCode="ge" sourceLinked="1"/>
        <c:majorTickMark val="none"/>
        <c:minorTickMark val="none"/>
        <c:tickLblPos val="none"/>
        <c:crossAx val="112883968"/>
        <c:crosses val="autoZero"/>
        <c:auto val="1"/>
        <c:lblOffset val="100"/>
        <c:baseTimeUnit val="years"/>
      </c:dateAx>
      <c:valAx>
        <c:axId val="1128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5758.72</c:v>
                </c:pt>
                <c:pt idx="2">
                  <c:v>5370.75</c:v>
                </c:pt>
                <c:pt idx="3">
                  <c:v>5039.78</c:v>
                </c:pt>
                <c:pt idx="4">
                  <c:v>4439.8999999999996</c:v>
                </c:pt>
              </c:numCache>
            </c:numRef>
          </c:val>
          <c:extLst xmlns:c16r2="http://schemas.microsoft.com/office/drawing/2015/06/chart">
            <c:ext xmlns:c16="http://schemas.microsoft.com/office/drawing/2014/chart" uri="{C3380CC4-5D6E-409C-BE32-E72D297353CC}">
              <c16:uniqueId val="{00000000-13CB-475B-A47B-4DB9A688D97C}"/>
            </c:ext>
          </c:extLst>
        </c:ser>
        <c:dLbls>
          <c:showLegendKey val="0"/>
          <c:showVal val="0"/>
          <c:showCatName val="0"/>
          <c:showSerName val="0"/>
          <c:showPercent val="0"/>
          <c:showBubbleSize val="0"/>
        </c:dLbls>
        <c:gapWidth val="150"/>
        <c:axId val="113312512"/>
        <c:axId val="1133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13CB-475B-A47B-4DB9A688D97C}"/>
            </c:ext>
          </c:extLst>
        </c:ser>
        <c:dLbls>
          <c:showLegendKey val="0"/>
          <c:showVal val="0"/>
          <c:showCatName val="0"/>
          <c:showSerName val="0"/>
          <c:showPercent val="0"/>
          <c:showBubbleSize val="0"/>
        </c:dLbls>
        <c:marker val="1"/>
        <c:smooth val="0"/>
        <c:axId val="113312512"/>
        <c:axId val="113314432"/>
      </c:lineChart>
      <c:dateAx>
        <c:axId val="113312512"/>
        <c:scaling>
          <c:orientation val="minMax"/>
        </c:scaling>
        <c:delete val="1"/>
        <c:axPos val="b"/>
        <c:numFmt formatCode="ge" sourceLinked="1"/>
        <c:majorTickMark val="none"/>
        <c:minorTickMark val="none"/>
        <c:tickLblPos val="none"/>
        <c:crossAx val="113314432"/>
        <c:crosses val="autoZero"/>
        <c:auto val="1"/>
        <c:lblOffset val="100"/>
        <c:baseTimeUnit val="years"/>
      </c:dateAx>
      <c:valAx>
        <c:axId val="113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12.58</c:v>
                </c:pt>
                <c:pt idx="1">
                  <c:v>11.66</c:v>
                </c:pt>
                <c:pt idx="2">
                  <c:v>14.96</c:v>
                </c:pt>
                <c:pt idx="3">
                  <c:v>21.52</c:v>
                </c:pt>
                <c:pt idx="4">
                  <c:v>20.100000000000001</c:v>
                </c:pt>
              </c:numCache>
            </c:numRef>
          </c:val>
          <c:extLst xmlns:c16r2="http://schemas.microsoft.com/office/drawing/2015/06/chart">
            <c:ext xmlns:c16="http://schemas.microsoft.com/office/drawing/2014/chart" uri="{C3380CC4-5D6E-409C-BE32-E72D297353CC}">
              <c16:uniqueId val="{00000000-D04E-4E64-A913-7726E9690B83}"/>
            </c:ext>
          </c:extLst>
        </c:ser>
        <c:dLbls>
          <c:showLegendKey val="0"/>
          <c:showVal val="0"/>
          <c:showCatName val="0"/>
          <c:showSerName val="0"/>
          <c:showPercent val="0"/>
          <c:showBubbleSize val="0"/>
        </c:dLbls>
        <c:gapWidth val="150"/>
        <c:axId val="113337472"/>
        <c:axId val="1133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D04E-4E64-A913-7726E9690B83}"/>
            </c:ext>
          </c:extLst>
        </c:ser>
        <c:dLbls>
          <c:showLegendKey val="0"/>
          <c:showVal val="0"/>
          <c:showCatName val="0"/>
          <c:showSerName val="0"/>
          <c:showPercent val="0"/>
          <c:showBubbleSize val="0"/>
        </c:dLbls>
        <c:marker val="1"/>
        <c:smooth val="0"/>
        <c:axId val="113337472"/>
        <c:axId val="113339392"/>
      </c:lineChart>
      <c:dateAx>
        <c:axId val="113337472"/>
        <c:scaling>
          <c:orientation val="minMax"/>
        </c:scaling>
        <c:delete val="1"/>
        <c:axPos val="b"/>
        <c:numFmt formatCode="ge" sourceLinked="1"/>
        <c:majorTickMark val="none"/>
        <c:minorTickMark val="none"/>
        <c:tickLblPos val="none"/>
        <c:crossAx val="113339392"/>
        <c:crosses val="autoZero"/>
        <c:auto val="1"/>
        <c:lblOffset val="100"/>
        <c:baseTimeUnit val="years"/>
      </c:dateAx>
      <c:valAx>
        <c:axId val="1133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1484.94</c:v>
                </c:pt>
                <c:pt idx="1">
                  <c:v>1605.09</c:v>
                </c:pt>
                <c:pt idx="2">
                  <c:v>1260.53</c:v>
                </c:pt>
                <c:pt idx="3">
                  <c:v>868.58</c:v>
                </c:pt>
                <c:pt idx="4">
                  <c:v>940.51</c:v>
                </c:pt>
              </c:numCache>
            </c:numRef>
          </c:val>
          <c:extLst xmlns:c16r2="http://schemas.microsoft.com/office/drawing/2015/06/chart">
            <c:ext xmlns:c16="http://schemas.microsoft.com/office/drawing/2014/chart" uri="{C3380CC4-5D6E-409C-BE32-E72D297353CC}">
              <c16:uniqueId val="{00000000-3BE0-49C5-B68A-6F896DD1DD99}"/>
            </c:ext>
          </c:extLst>
        </c:ser>
        <c:dLbls>
          <c:showLegendKey val="0"/>
          <c:showVal val="0"/>
          <c:showCatName val="0"/>
          <c:showSerName val="0"/>
          <c:showPercent val="0"/>
          <c:showBubbleSize val="0"/>
        </c:dLbls>
        <c:gapWidth val="150"/>
        <c:axId val="113714688"/>
        <c:axId val="1137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3BE0-49C5-B68A-6F896DD1DD99}"/>
            </c:ext>
          </c:extLst>
        </c:ser>
        <c:dLbls>
          <c:showLegendKey val="0"/>
          <c:showVal val="0"/>
          <c:showCatName val="0"/>
          <c:showSerName val="0"/>
          <c:showPercent val="0"/>
          <c:showBubbleSize val="0"/>
        </c:dLbls>
        <c:marker val="1"/>
        <c:smooth val="0"/>
        <c:axId val="113714688"/>
        <c:axId val="113716608"/>
      </c:lineChart>
      <c:dateAx>
        <c:axId val="113714688"/>
        <c:scaling>
          <c:orientation val="minMax"/>
        </c:scaling>
        <c:delete val="1"/>
        <c:axPos val="b"/>
        <c:numFmt formatCode="ge" sourceLinked="1"/>
        <c:majorTickMark val="none"/>
        <c:minorTickMark val="none"/>
        <c:tickLblPos val="none"/>
        <c:crossAx val="113716608"/>
        <c:crosses val="autoZero"/>
        <c:auto val="1"/>
        <c:lblOffset val="100"/>
        <c:baseTimeUnit val="years"/>
      </c:dateAx>
      <c:valAx>
        <c:axId val="113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5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佐井村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2042</v>
      </c>
      <c r="AM8" s="68"/>
      <c r="AN8" s="68"/>
      <c r="AO8" s="68"/>
      <c r="AP8" s="68"/>
      <c r="AQ8" s="68"/>
      <c r="AR8" s="68"/>
      <c r="AS8" s="68"/>
      <c r="AT8" s="67">
        <f>データ!T6</f>
        <v>135.04</v>
      </c>
      <c r="AU8" s="67"/>
      <c r="AV8" s="67"/>
      <c r="AW8" s="67"/>
      <c r="AX8" s="67"/>
      <c r="AY8" s="67"/>
      <c r="AZ8" s="67"/>
      <c r="BA8" s="67"/>
      <c r="BB8" s="67">
        <f>データ!U6</f>
        <v>15.12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20.149999999999999</v>
      </c>
      <c r="Q10" s="67"/>
      <c r="R10" s="67"/>
      <c r="S10" s="67"/>
      <c r="T10" s="67"/>
      <c r="U10" s="67"/>
      <c r="V10" s="67"/>
      <c r="W10" s="67">
        <f>データ!Q6</f>
        <v>94.75</v>
      </c>
      <c r="X10" s="67"/>
      <c r="Y10" s="67"/>
      <c r="Z10" s="67"/>
      <c r="AA10" s="67"/>
      <c r="AB10" s="67"/>
      <c r="AC10" s="67"/>
      <c r="AD10" s="68">
        <f>データ!R6</f>
        <v>3240</v>
      </c>
      <c r="AE10" s="68"/>
      <c r="AF10" s="68"/>
      <c r="AG10" s="68"/>
      <c r="AH10" s="68"/>
      <c r="AI10" s="68"/>
      <c r="AJ10" s="68"/>
      <c r="AK10" s="2"/>
      <c r="AL10" s="68">
        <f>データ!V6</f>
        <v>404</v>
      </c>
      <c r="AM10" s="68"/>
      <c r="AN10" s="68"/>
      <c r="AO10" s="68"/>
      <c r="AP10" s="68"/>
      <c r="AQ10" s="68"/>
      <c r="AR10" s="68"/>
      <c r="AS10" s="68"/>
      <c r="AT10" s="67">
        <f>データ!W6</f>
        <v>0.24</v>
      </c>
      <c r="AU10" s="67"/>
      <c r="AV10" s="67"/>
      <c r="AW10" s="67"/>
      <c r="AX10" s="67"/>
      <c r="AY10" s="67"/>
      <c r="AZ10" s="67"/>
      <c r="BA10" s="67"/>
      <c r="BB10" s="67">
        <f>データ!X6</f>
        <v>1683.33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1t/oGVt3MJB3P1KM5lb3fV/LFchVfZfBW6v02ChNu735kFkXs40AUgRWtdwt3K6V5qfNZxnEc829GxBqtKxjow==" saltValue="eVgwK6evIcCyBksWOyvP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24261</v>
      </c>
      <c r="D6" s="33">
        <f t="shared" si="3"/>
        <v>47</v>
      </c>
      <c r="E6" s="33">
        <f t="shared" si="3"/>
        <v>17</v>
      </c>
      <c r="F6" s="33">
        <f t="shared" si="3"/>
        <v>6</v>
      </c>
      <c r="G6" s="33">
        <f t="shared" si="3"/>
        <v>0</v>
      </c>
      <c r="H6" s="33" t="str">
        <f t="shared" si="3"/>
        <v>青森県　佐井村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20.149999999999999</v>
      </c>
      <c r="Q6" s="34">
        <f t="shared" si="3"/>
        <v>94.75</v>
      </c>
      <c r="R6" s="34">
        <f t="shared" si="3"/>
        <v>3240</v>
      </c>
      <c r="S6" s="34">
        <f t="shared" si="3"/>
        <v>2042</v>
      </c>
      <c r="T6" s="34">
        <f t="shared" si="3"/>
        <v>135.04</v>
      </c>
      <c r="U6" s="34">
        <f t="shared" si="3"/>
        <v>15.12</v>
      </c>
      <c r="V6" s="34">
        <f t="shared" si="3"/>
        <v>404</v>
      </c>
      <c r="W6" s="34">
        <f t="shared" si="3"/>
        <v>0.24</v>
      </c>
      <c r="X6" s="34">
        <f t="shared" si="3"/>
        <v>1683.33</v>
      </c>
      <c r="Y6" s="35">
        <f>IF(Y7="",NA(),Y7)</f>
        <v>36.79</v>
      </c>
      <c r="Z6" s="35">
        <f t="shared" ref="Z6:AH6" si="4">IF(Z7="",NA(),Z7)</f>
        <v>37.619999999999997</v>
      </c>
      <c r="AA6" s="35">
        <f t="shared" si="4"/>
        <v>40.39</v>
      </c>
      <c r="AB6" s="35">
        <f t="shared" si="4"/>
        <v>39.82</v>
      </c>
      <c r="AC6" s="35">
        <f t="shared" si="4"/>
        <v>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5758.72</v>
      </c>
      <c r="BH6" s="35">
        <f t="shared" si="7"/>
        <v>5370.75</v>
      </c>
      <c r="BI6" s="35">
        <f t="shared" si="7"/>
        <v>5039.78</v>
      </c>
      <c r="BJ6" s="35">
        <f t="shared" si="7"/>
        <v>4439.8999999999996</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12.58</v>
      </c>
      <c r="BR6" s="35">
        <f t="shared" ref="BR6:BZ6" si="8">IF(BR7="",NA(),BR7)</f>
        <v>11.66</v>
      </c>
      <c r="BS6" s="35">
        <f t="shared" si="8"/>
        <v>14.96</v>
      </c>
      <c r="BT6" s="35">
        <f t="shared" si="8"/>
        <v>21.52</v>
      </c>
      <c r="BU6" s="35">
        <f t="shared" si="8"/>
        <v>20.100000000000001</v>
      </c>
      <c r="BV6" s="35">
        <f t="shared" si="8"/>
        <v>43.66</v>
      </c>
      <c r="BW6" s="35">
        <f t="shared" si="8"/>
        <v>43.13</v>
      </c>
      <c r="BX6" s="35">
        <f t="shared" si="8"/>
        <v>46.26</v>
      </c>
      <c r="BY6" s="35">
        <f t="shared" si="8"/>
        <v>45.81</v>
      </c>
      <c r="BZ6" s="35">
        <f t="shared" si="8"/>
        <v>43.43</v>
      </c>
      <c r="CA6" s="34" t="str">
        <f>IF(CA7="","",IF(CA7="-","【-】","【"&amp;SUBSTITUTE(TEXT(CA7,"#,##0.00"),"-","△")&amp;"】"))</f>
        <v>【45.14】</v>
      </c>
      <c r="CB6" s="35">
        <f>IF(CB7="",NA(),CB7)</f>
        <v>1484.94</v>
      </c>
      <c r="CC6" s="35">
        <f t="shared" ref="CC6:CK6" si="9">IF(CC7="",NA(),CC7)</f>
        <v>1605.09</v>
      </c>
      <c r="CD6" s="35">
        <f t="shared" si="9"/>
        <v>1260.53</v>
      </c>
      <c r="CE6" s="35">
        <f t="shared" si="9"/>
        <v>868.58</v>
      </c>
      <c r="CF6" s="35">
        <f t="shared" si="9"/>
        <v>940.51</v>
      </c>
      <c r="CG6" s="35">
        <f t="shared" si="9"/>
        <v>382.09</v>
      </c>
      <c r="CH6" s="35">
        <f t="shared" si="9"/>
        <v>392.03</v>
      </c>
      <c r="CI6" s="35">
        <f t="shared" si="9"/>
        <v>376.4</v>
      </c>
      <c r="CJ6" s="35">
        <f t="shared" si="9"/>
        <v>383.92</v>
      </c>
      <c r="CK6" s="35">
        <f t="shared" si="9"/>
        <v>400.44</v>
      </c>
      <c r="CL6" s="34" t="str">
        <f>IF(CL7="","",IF(CL7="-","【-】","【"&amp;SUBSTITUTE(TEXT(CL7,"#,##0.00"),"-","△")&amp;"】"))</f>
        <v>【377.19】</v>
      </c>
      <c r="CM6" s="35">
        <f>IF(CM7="",NA(),CM7)</f>
        <v>21.94</v>
      </c>
      <c r="CN6" s="35">
        <f t="shared" ref="CN6:CV6" si="10">IF(CN7="",NA(),CN7)</f>
        <v>21.63</v>
      </c>
      <c r="CO6" s="35">
        <f t="shared" si="10"/>
        <v>21</v>
      </c>
      <c r="CP6" s="35">
        <f t="shared" si="10"/>
        <v>21.63</v>
      </c>
      <c r="CQ6" s="35">
        <f t="shared" si="10"/>
        <v>21.32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71.52</v>
      </c>
      <c r="CY6" s="35">
        <f t="shared" ref="CY6:DG6" si="11">IF(CY7="",NA(),CY7)</f>
        <v>71.75</v>
      </c>
      <c r="CZ6" s="35">
        <f t="shared" si="11"/>
        <v>72.430000000000007</v>
      </c>
      <c r="DA6" s="35">
        <f t="shared" si="11"/>
        <v>72.17</v>
      </c>
      <c r="DB6" s="35">
        <f t="shared" si="11"/>
        <v>76.73</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24261</v>
      </c>
      <c r="D7" s="37">
        <v>47</v>
      </c>
      <c r="E7" s="37">
        <v>17</v>
      </c>
      <c r="F7" s="37">
        <v>6</v>
      </c>
      <c r="G7" s="37">
        <v>0</v>
      </c>
      <c r="H7" s="37" t="s">
        <v>97</v>
      </c>
      <c r="I7" s="37" t="s">
        <v>98</v>
      </c>
      <c r="J7" s="37" t="s">
        <v>99</v>
      </c>
      <c r="K7" s="37" t="s">
        <v>100</v>
      </c>
      <c r="L7" s="37" t="s">
        <v>101</v>
      </c>
      <c r="M7" s="37" t="s">
        <v>102</v>
      </c>
      <c r="N7" s="38" t="s">
        <v>103</v>
      </c>
      <c r="O7" s="38" t="s">
        <v>104</v>
      </c>
      <c r="P7" s="38">
        <v>20.149999999999999</v>
      </c>
      <c r="Q7" s="38">
        <v>94.75</v>
      </c>
      <c r="R7" s="38">
        <v>3240</v>
      </c>
      <c r="S7" s="38">
        <v>2042</v>
      </c>
      <c r="T7" s="38">
        <v>135.04</v>
      </c>
      <c r="U7" s="38">
        <v>15.12</v>
      </c>
      <c r="V7" s="38">
        <v>404</v>
      </c>
      <c r="W7" s="38">
        <v>0.24</v>
      </c>
      <c r="X7" s="38">
        <v>1683.33</v>
      </c>
      <c r="Y7" s="38">
        <v>36.79</v>
      </c>
      <c r="Z7" s="38">
        <v>37.619999999999997</v>
      </c>
      <c r="AA7" s="38">
        <v>40.39</v>
      </c>
      <c r="AB7" s="38">
        <v>39.82</v>
      </c>
      <c r="AC7" s="38">
        <v>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5758.72</v>
      </c>
      <c r="BH7" s="38">
        <v>5370.75</v>
      </c>
      <c r="BI7" s="38">
        <v>5039.78</v>
      </c>
      <c r="BJ7" s="38">
        <v>4439.8999999999996</v>
      </c>
      <c r="BK7" s="38">
        <v>830.5</v>
      </c>
      <c r="BL7" s="38">
        <v>1029.24</v>
      </c>
      <c r="BM7" s="38">
        <v>1063.93</v>
      </c>
      <c r="BN7" s="38">
        <v>1060.8599999999999</v>
      </c>
      <c r="BO7" s="38">
        <v>1006.65</v>
      </c>
      <c r="BP7" s="38">
        <v>973.2</v>
      </c>
      <c r="BQ7" s="38">
        <v>12.58</v>
      </c>
      <c r="BR7" s="38">
        <v>11.66</v>
      </c>
      <c r="BS7" s="38">
        <v>14.96</v>
      </c>
      <c r="BT7" s="38">
        <v>21.52</v>
      </c>
      <c r="BU7" s="38">
        <v>20.100000000000001</v>
      </c>
      <c r="BV7" s="38">
        <v>43.66</v>
      </c>
      <c r="BW7" s="38">
        <v>43.13</v>
      </c>
      <c r="BX7" s="38">
        <v>46.26</v>
      </c>
      <c r="BY7" s="38">
        <v>45.81</v>
      </c>
      <c r="BZ7" s="38">
        <v>43.43</v>
      </c>
      <c r="CA7" s="38">
        <v>45.14</v>
      </c>
      <c r="CB7" s="38">
        <v>1484.94</v>
      </c>
      <c r="CC7" s="38">
        <v>1605.09</v>
      </c>
      <c r="CD7" s="38">
        <v>1260.53</v>
      </c>
      <c r="CE7" s="38">
        <v>868.58</v>
      </c>
      <c r="CF7" s="38">
        <v>940.51</v>
      </c>
      <c r="CG7" s="38">
        <v>382.09</v>
      </c>
      <c r="CH7" s="38">
        <v>392.03</v>
      </c>
      <c r="CI7" s="38">
        <v>376.4</v>
      </c>
      <c r="CJ7" s="38">
        <v>383.92</v>
      </c>
      <c r="CK7" s="38">
        <v>400.44</v>
      </c>
      <c r="CL7" s="38">
        <v>377.19</v>
      </c>
      <c r="CM7" s="38">
        <v>21.94</v>
      </c>
      <c r="CN7" s="38">
        <v>21.63</v>
      </c>
      <c r="CO7" s="38">
        <v>21</v>
      </c>
      <c r="CP7" s="38">
        <v>21.63</v>
      </c>
      <c r="CQ7" s="38">
        <v>21.32</v>
      </c>
      <c r="CR7" s="38">
        <v>39.68</v>
      </c>
      <c r="CS7" s="38">
        <v>35.64</v>
      </c>
      <c r="CT7" s="38">
        <v>33.729999999999997</v>
      </c>
      <c r="CU7" s="38">
        <v>33.21</v>
      </c>
      <c r="CV7" s="38">
        <v>32.229999999999997</v>
      </c>
      <c r="CW7" s="38">
        <v>33.69</v>
      </c>
      <c r="CX7" s="38">
        <v>71.52</v>
      </c>
      <c r="CY7" s="38">
        <v>71.75</v>
      </c>
      <c r="CZ7" s="38">
        <v>72.430000000000007</v>
      </c>
      <c r="DA7" s="38">
        <v>72.17</v>
      </c>
      <c r="DB7" s="38">
        <v>76.73</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竹内　優衣</cp:lastModifiedBy>
  <cp:lastPrinted>2020-01-22T07:34:57Z</cp:lastPrinted>
  <dcterms:created xsi:type="dcterms:W3CDTF">2019-12-05T05:24:41Z</dcterms:created>
  <dcterms:modified xsi:type="dcterms:W3CDTF">2020-02-20T05:58:30Z</dcterms:modified>
</cp:coreProperties>
</file>